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\orgs\DrumlinsHOA\board documents\2018\2018-10-15 Board Meeting\"/>
    </mc:Choice>
  </mc:AlternateContent>
  <xr:revisionPtr revIDLastSave="0" documentId="8_{458DCEFD-3D71-4A9E-81B2-E96862964FBF}" xr6:coauthVersionLast="37" xr6:coauthVersionMax="37" xr10:uidLastSave="{00000000-0000-0000-0000-000000000000}"/>
  <bookViews>
    <workbookView xWindow="0" yWindow="0" windowWidth="17085" windowHeight="7650" xr2:uid="{F29BC325-4792-4829-BCD4-9E06705CC29C}"/>
  </bookViews>
  <sheets>
    <sheet name="2018" sheetId="1" r:id="rId1"/>
    <sheet name="Sheet2" sheetId="2" r:id="rId2"/>
    <sheet name="Sheet3" sheetId="3" r:id="rId3"/>
    <sheet name="Sheet4" sheetId="4" r:id="rId4"/>
    <sheet name="Sheet5" sheetId="5" r:id="rId5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1" l="1"/>
  <c r="E21" i="1"/>
  <c r="E29" i="1" l="1"/>
  <c r="E18" i="1"/>
  <c r="I16" i="1"/>
  <c r="E7" i="1"/>
  <c r="E8" i="1" s="1"/>
  <c r="E31" i="1" l="1"/>
  <c r="E26" i="1"/>
  <c r="I17" i="1"/>
  <c r="I18" i="1" s="1"/>
</calcChain>
</file>

<file path=xl/sharedStrings.xml><?xml version="1.0" encoding="utf-8"?>
<sst xmlns="http://schemas.openxmlformats.org/spreadsheetml/2006/main" count="34" uniqueCount="26">
  <si>
    <t>Drumlins Homeowners Association</t>
  </si>
  <si>
    <t>General Reserve</t>
  </si>
  <si>
    <t>Wayne's numbers</t>
  </si>
  <si>
    <t>Balance at 5/31/18</t>
  </si>
  <si>
    <t>Additional $ 6/18-8/18</t>
  </si>
  <si>
    <t>Balance at 8/31/18</t>
  </si>
  <si>
    <t>Uses:</t>
  </si>
  <si>
    <t>Actual expense</t>
  </si>
  <si>
    <t>none</t>
  </si>
  <si>
    <t>Encumbrance</t>
  </si>
  <si>
    <t>Penfield Window Cleaners</t>
  </si>
  <si>
    <t>Village of Victor</t>
  </si>
  <si>
    <t>Sub</t>
  </si>
  <si>
    <t>Wayne's world</t>
  </si>
  <si>
    <t>Tree trimming</t>
  </si>
  <si>
    <t>5x$1,000</t>
  </si>
  <si>
    <t>Total</t>
  </si>
  <si>
    <t xml:space="preserve"> </t>
  </si>
  <si>
    <t>Remaining balance at 8/31/18</t>
  </si>
  <si>
    <t>Total Yearly additional is $2,037 *12</t>
  </si>
  <si>
    <t>Remaining dollars for 2018-2019</t>
  </si>
  <si>
    <t>Precision Overhead Door</t>
  </si>
  <si>
    <t>Rochester Colonial</t>
  </si>
  <si>
    <t>Painters</t>
  </si>
  <si>
    <t>Surveyor</t>
  </si>
  <si>
    <t>Lawyer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</si>
</sst>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0" fillId="0" borderId="0" xfId="2" applyFont="1"/>
    <xf numFmtId="43" fontId="0" fillId="0" borderId="0" xfId="1" applyFont="1"/>
    <xf numFmtId="43" fontId="0" fillId="0" borderId="1" xfId="1" applyFont="1" applyBorder="1"/>
    <xf numFmtId="44" fontId="0" fillId="0" borderId="0" xfId="0" applyNumberFormat="1"/>
    <xf numFmtId="9" fontId="0" fillId="0" borderId="0" xfId="0" applyNumberFormat="1"/>
    <xf numFmtId="0" fontId="2" fillId="0" borderId="0" xfId="0" applyFont="1"/>
    <xf numFmtId="6" fontId="0" fillId="0" borderId="0" xfId="0" applyNumberFormat="1"/>
    <xf numFmtId="0" fontId="3" fillId="0" borderId="0" xfId="0" applyFont="1"/>
    <xf numFmtId="43" fontId="3" fillId="0" borderId="0" xfId="1" applyFont="1"/>
    <xf numFmtId="43" fontId="3" fillId="0" borderId="1" xfId="1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E0632-B34F-45A7-A6EA-AE4CA1B24564}">
  <dimension ref="A2:L31"/>
  <sheetViews>
    <sheetView tabSelected="1" workbookViewId="0">
      <selection activeCell="F21" sqref="F21"/>
    </sheetView>
  </sheetViews>
  <sheetFormatPr defaultRowHeight="15" x14ac:dyDescent="0.25"/>
  <cols>
    <col min="3" max="3" width="7" customWidth="1"/>
    <col min="5" max="5" width="11.5703125" bestFit="1" customWidth="1"/>
    <col min="9" max="9" width="10.5703125" bestFit="1" customWidth="1"/>
  </cols>
  <sheetData>
    <row r="2" spans="1:12" x14ac:dyDescent="0.25">
      <c r="C2" s="11" t="s">
        <v>0</v>
      </c>
      <c r="D2" s="11"/>
      <c r="E2" s="11"/>
      <c r="F2" s="11"/>
    </row>
    <row r="3" spans="1:12" x14ac:dyDescent="0.25">
      <c r="C3" s="12">
        <v>43383</v>
      </c>
      <c r="D3" s="12"/>
      <c r="E3" s="12"/>
      <c r="F3" s="12"/>
    </row>
    <row r="4" spans="1:12" x14ac:dyDescent="0.25">
      <c r="C4" s="11" t="s">
        <v>1</v>
      </c>
      <c r="D4" s="11"/>
      <c r="E4" s="11"/>
      <c r="F4" s="11"/>
    </row>
    <row r="5" spans="1:12" x14ac:dyDescent="0.25">
      <c r="H5" t="s">
        <v>2</v>
      </c>
    </row>
    <row r="6" spans="1:12" x14ac:dyDescent="0.25">
      <c r="A6" t="s">
        <v>3</v>
      </c>
      <c r="E6" s="1">
        <v>69460.789999999994</v>
      </c>
      <c r="I6" s="2">
        <v>174</v>
      </c>
      <c r="K6" s="7"/>
    </row>
    <row r="7" spans="1:12" x14ac:dyDescent="0.25">
      <c r="A7" t="s">
        <v>4</v>
      </c>
      <c r="E7" s="3">
        <f>2037*3</f>
        <v>6111</v>
      </c>
      <c r="I7" s="2">
        <v>490</v>
      </c>
    </row>
    <row r="8" spans="1:12" x14ac:dyDescent="0.25">
      <c r="A8" t="s">
        <v>5</v>
      </c>
      <c r="E8" s="4">
        <f>SUM(E6:E7)</f>
        <v>75571.789999999994</v>
      </c>
      <c r="I8" s="2">
        <v>140</v>
      </c>
      <c r="K8" s="7"/>
    </row>
    <row r="9" spans="1:12" x14ac:dyDescent="0.25">
      <c r="I9" s="2">
        <v>160</v>
      </c>
    </row>
    <row r="10" spans="1:12" x14ac:dyDescent="0.25">
      <c r="I10" s="2">
        <v>50</v>
      </c>
    </row>
    <row r="11" spans="1:12" x14ac:dyDescent="0.25">
      <c r="A11" t="s">
        <v>6</v>
      </c>
      <c r="I11" s="2">
        <v>100</v>
      </c>
    </row>
    <row r="12" spans="1:12" x14ac:dyDescent="0.25">
      <c r="A12" t="s">
        <v>7</v>
      </c>
      <c r="I12" s="2">
        <v>40</v>
      </c>
    </row>
    <row r="13" spans="1:12" x14ac:dyDescent="0.25">
      <c r="A13" t="s">
        <v>8</v>
      </c>
      <c r="E13" s="1">
        <v>0</v>
      </c>
      <c r="I13" s="2">
        <v>15</v>
      </c>
    </row>
    <row r="14" spans="1:12" x14ac:dyDescent="0.25">
      <c r="A14" t="s">
        <v>9</v>
      </c>
      <c r="I14" s="2">
        <v>300</v>
      </c>
    </row>
    <row r="15" spans="1:12" x14ac:dyDescent="0.25">
      <c r="A15" t="s">
        <v>10</v>
      </c>
      <c r="E15" s="1">
        <v>5194.8</v>
      </c>
      <c r="I15" s="3">
        <v>75</v>
      </c>
      <c r="L15" s="4"/>
    </row>
    <row r="16" spans="1:12" x14ac:dyDescent="0.25">
      <c r="A16" t="s">
        <v>11</v>
      </c>
      <c r="E16" s="2">
        <v>5250</v>
      </c>
      <c r="H16" t="s">
        <v>12</v>
      </c>
      <c r="I16" s="2">
        <f>SUM(I4:I15)</f>
        <v>1544</v>
      </c>
    </row>
    <row r="17" spans="1:9" x14ac:dyDescent="0.25">
      <c r="A17" t="s">
        <v>13</v>
      </c>
      <c r="E17" s="2">
        <v>1853</v>
      </c>
      <c r="H17" s="5">
        <v>0.2</v>
      </c>
      <c r="I17" s="3">
        <f>I16*0.2</f>
        <v>308.8</v>
      </c>
    </row>
    <row r="18" spans="1:9" x14ac:dyDescent="0.25">
      <c r="A18" t="s">
        <v>14</v>
      </c>
      <c r="C18" t="s">
        <v>15</v>
      </c>
      <c r="E18" s="2">
        <f>5*1000</f>
        <v>5000</v>
      </c>
      <c r="H18" t="s">
        <v>16</v>
      </c>
      <c r="I18" s="1">
        <f>SUM(I16:I17)</f>
        <v>1852.8</v>
      </c>
    </row>
    <row r="19" spans="1:9" x14ac:dyDescent="0.25">
      <c r="A19" s="8" t="s">
        <v>21</v>
      </c>
      <c r="B19" s="8"/>
      <c r="C19" s="8"/>
      <c r="D19" s="8"/>
      <c r="E19" s="9">
        <v>7200</v>
      </c>
      <c r="I19" s="1"/>
    </row>
    <row r="20" spans="1:9" x14ac:dyDescent="0.25">
      <c r="A20" s="8" t="s">
        <v>22</v>
      </c>
      <c r="B20" s="8"/>
      <c r="C20" s="8"/>
      <c r="D20" s="8"/>
      <c r="E20" s="9">
        <v>3992</v>
      </c>
      <c r="I20" s="1"/>
    </row>
    <row r="21" spans="1:9" x14ac:dyDescent="0.25">
      <c r="A21" s="8" t="s">
        <v>23</v>
      </c>
      <c r="B21" s="8"/>
      <c r="C21" s="8"/>
      <c r="D21" s="8"/>
      <c r="E21" s="9">
        <f>5*8*50</f>
        <v>2000</v>
      </c>
      <c r="I21" s="1"/>
    </row>
    <row r="22" spans="1:9" x14ac:dyDescent="0.25">
      <c r="A22" s="8" t="s">
        <v>24</v>
      </c>
      <c r="B22" s="8"/>
      <c r="C22" s="8"/>
      <c r="D22" s="8"/>
      <c r="E22" s="9">
        <v>1500</v>
      </c>
      <c r="I22" s="1"/>
    </row>
    <row r="23" spans="1:9" x14ac:dyDescent="0.25">
      <c r="A23" s="8" t="s">
        <v>25</v>
      </c>
      <c r="B23" s="8"/>
      <c r="C23" s="8"/>
      <c r="D23" s="8"/>
      <c r="E23" s="10"/>
      <c r="H23" t="s">
        <v>17</v>
      </c>
      <c r="I23" s="2" t="s">
        <v>17</v>
      </c>
    </row>
    <row r="24" spans="1:9" x14ac:dyDescent="0.25">
      <c r="E24" s="1">
        <f>SUM(E15:E23)</f>
        <v>31989.8</v>
      </c>
      <c r="H24" s="5" t="s">
        <v>17</v>
      </c>
    </row>
    <row r="25" spans="1:9" x14ac:dyDescent="0.25">
      <c r="H25" t="s">
        <v>17</v>
      </c>
      <c r="I25" s="1" t="s">
        <v>17</v>
      </c>
    </row>
    <row r="26" spans="1:9" x14ac:dyDescent="0.25">
      <c r="A26" t="s">
        <v>18</v>
      </c>
      <c r="E26" s="4">
        <f>E8-E24</f>
        <v>43581.989999999991</v>
      </c>
      <c r="H26" s="5" t="s">
        <v>17</v>
      </c>
      <c r="I26" s="2" t="s">
        <v>17</v>
      </c>
    </row>
    <row r="27" spans="1:9" x14ac:dyDescent="0.25">
      <c r="H27" t="s">
        <v>17</v>
      </c>
      <c r="I27" s="2" t="s">
        <v>17</v>
      </c>
    </row>
    <row r="29" spans="1:9" x14ac:dyDescent="0.25">
      <c r="A29" t="s">
        <v>19</v>
      </c>
      <c r="E29" s="1">
        <f>2037*12</f>
        <v>24444</v>
      </c>
    </row>
    <row r="31" spans="1:9" x14ac:dyDescent="0.25">
      <c r="A31" s="6" t="s">
        <v>20</v>
      </c>
      <c r="E31" s="4">
        <f>E29-E24</f>
        <v>-7545.7999999999993</v>
      </c>
    </row>
  </sheetData>
  <mergeCells count="3">
    <mergeCell ref="C2:F2"/>
    <mergeCell ref="C3:F3"/>
    <mergeCell ref="C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C2328-E76D-496F-A917-6D819151817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9E330-C3F1-456C-B083-C08B2928938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A3301-3877-4A2A-B7BD-2CC63B778C8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291C8-31C8-4BDE-9542-BBA01800E2D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2018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Ron Uhlig</cp:lastModifiedBy>
  <dcterms:created xsi:type="dcterms:W3CDTF">2018-10-10T19:08:49Z</dcterms:created>
  <dcterms:modified xsi:type="dcterms:W3CDTF">2018-10-15T18:15:04Z</dcterms:modified>
</cp:coreProperties>
</file>